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GLOSA\"/>
    </mc:Choice>
  </mc:AlternateContent>
  <xr:revisionPtr revIDLastSave="0" documentId="8_{1B44E0D9-CBF7-404A-96DA-BA38CC8B546F}" xr6:coauthVersionLast="47" xr6:coauthVersionMax="47" xr10:uidLastSave="{00000000-0000-0000-0000-000000000000}"/>
  <bookViews>
    <workbookView xWindow="30" yWindow="30" windowWidth="20460" windowHeight="10890" tabRatio="863" firstSheet="1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<sst xmlns="http://schemas.openxmlformats.org/spreadsheetml/2006/main" count="935" uniqueCount="664">
  <si>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</si>
  <si>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</si>
  <si>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</si>
  <si>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</si>
  <si>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</si>
  <si>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</si>
  <si>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</si>
  <si>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</si>
  <si>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</si>
  <si>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</si>
  <si>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</si>
  <si>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</si>
  <si>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</si>
  <si>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</si>
  <si>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</si>
  <si>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</si>
  <si>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</si>
  <si>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</si>
  <si>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</si>
  <si>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</si>
  <si>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</si>
  <si>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</si>
  <si>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</si>
  <si>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</si>
  <si>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</si>
  <si>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</si>
  <si>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</si>
  <si>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</si>
  <si>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</si>
  <si>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</si>
  <si>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</si>
  <si>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</si>
  <si>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</si>
  <si>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</si>
  <si>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</si>
  <si>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</si>
  <si>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</si>
  <si>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</si>
  <si>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</si>
  <si>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</si>
  <si>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</si>
  <si>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</si>
  <si>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</si>
  <si>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</si>
  <si>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</si>
  <si>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</si>
  <si>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</si>
  <si>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</si>
  <si>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</si>
  <si>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</si>
  <si>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</si>
  <si>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</si>
  <si>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</si>
  <si>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</si>
  <si>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</si>
  <si>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</si>
  <si>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</si>
  <si>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</si>
  <si>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</si>
  <si>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</si>
  <si>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</si>
  <si>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</si>
  <si>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</si>
  <si>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</si>
  <si>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</si>
  <si>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</si>
  <si>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</si>
  <si>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</si>
  <si>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</si>
  <si>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</si>
  <si>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</si>
  <si>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</si>
  <si>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</si>
  <si>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</si>
  <si>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</si>
  <si>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</si>
  <si>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</si>
  <si>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</si>
  <si>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</si>
  <si>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</si>
  <si>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</si>
  <si>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</si>
  <si>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</si>
  <si>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</si>
  <si>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</si>
  <si>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</si>
  <si>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</si>
  <si>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</si>
  <si>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</si>
  <si>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</si>
  <si>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</si>
  <si>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</si>
  <si>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</si>
  <si>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</si>
  <si>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</si>
  <si>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</si>
  <si>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</si>
  <si>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</si>
  <si>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</si>
  <si>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</si>
  <si>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</si>
  <si>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</si>
  <si>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</si>
  <si>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</si>
  <si>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</si>
  <si>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</si>
  <si>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</si>
  <si>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</si>
  <si>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</si>
  <si>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</si>
  <si>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</si>
  <si>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</si>
  <si>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</si>
  <si>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</si>
  <si>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</si>
  <si>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</si>
  <si>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</si>
  <si>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</si>
  <si>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</si>
  <si>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</si>
  <si>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</si>
  <si>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</si>
  <si>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</si>
  <si>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</si>
  <si>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</si>
  <si>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</si>
  <si>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</si>
  <si>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</si>
  <si>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</si>
  <si>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</si>
  <si>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</si>
  <si>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</si>
  <si>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</si>
  <si>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</si>
  <si>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</si>
  <si>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</si>
  <si>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</si>
  <si>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</si>
  <si>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</si>
  <si>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</si>
  <si>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</si>
  <si>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</si>
  <si>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</si>
  <si>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</si>
  <si>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</si>
  <si>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</si>
  <si>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</si>
  <si>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</si>
  <si>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</si>
  <si>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</si>
  <si>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</si>
  <si>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</si>
  <si>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</si>
  <si>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</si>
  <si>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</si>
  <si>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</si>
  <si>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</si>
  <si>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</si>
  <si>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</si>
  <si>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</si>
  <si>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</si>
  <si>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</si>
  <si>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</si>
  <si>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</si>
  <si>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</si>
  <si>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</si>
  <si>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</si>
  <si>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</si>
  <si>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</si>
  <si>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</si>
  <si>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</si>
  <si>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</si>
  <si>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</si>
  <si>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</si>
  <si>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</si>
  <si>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</si>
  <si>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</si>
  <si>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</si>
  <si>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</si>
  <si>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</si>
  <si>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</si>
  <si>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</si>
  <si>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</si>
  <si>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</si>
  <si>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</si>
  <si>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</si>
  <si>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</si>
  <si>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</si>
  <si>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</si>
  <si>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</si>
  <si>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</si>
  <si>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</si>
  <si>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</si>
  <si>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</si>
  <si>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</si>
  <si>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</si>
  <si>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</si>
  <si>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</si>
  <si>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</si>
  <si>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</si>
  <si>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</si>
  <si>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</si>
  <si>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</si>
  <si>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</si>
  <si>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</si>
  <si>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</si>
  <si>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</si>
  <si>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</si>
  <si>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</si>
  <si>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</si>
  <si>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</si>
  <si>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</si>
  <si>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</si>
  <si>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</si>
  <si>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</si>
  <si>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</si>
  <si>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</si>
  <si>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</si>
  <si>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</si>
  <si>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</si>
  <si>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</si>
  <si>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</si>
  <si>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</si>
  <si>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</si>
  <si>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</si>
  <si>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</si>
  <si>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</si>
  <si>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</si>
  <si>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</si>
  <si>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</si>
  <si>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</si>
  <si>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</si>
  <si>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</si>
  <si>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</si>
  <si>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</si>
  <si>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</si>
  <si>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</si>
  <si>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</si>
  <si>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</si>
  <si>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</si>
  <si>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</si>
  <si>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</si>
  <si>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</si>
  <si>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</si>
  <si>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</si>
  <si>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</si>
  <si>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</si>
  <si>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</si>
  <si>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</si>
  <si>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</si>
  <si>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</si>
  <si>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</si>
  <si>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</si>
  <si>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</si>
  <si>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</si>
  <si>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</si>
  <si>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</si>
  <si>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</si>
  <si>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</si>
  <si>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</si>
  <si>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</si>
  <si>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</si>
  <si>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</si>
  <si>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</si>
  <si>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</si>
  <si>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</si>
  <si>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</si>
  <si>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</si>
  <si>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</si>
  <si>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</si>
  <si>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</si>
  <si>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</si>
  <si>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</si>
  <si>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</si>
  <si>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</si>
  <si>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</si>
  <si>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</si>
  <si>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</si>
  <si>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</si>
  <si>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</si>
  <si>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</si>
  <si>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</si>
  <si>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</si>
  <si>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</si>
  <si>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</si>
  <si>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</si>
  <si>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</si>
  <si>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</si>
  <si>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</si>
  <si>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</si>
  <si>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</si>
  <si>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</si>
  <si>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</si>
  <si>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</si>
  <si>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</si>
  <si>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</si>
  <si>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</si>
  <si>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</si>
  <si>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</si>
  <si>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</si>
  <si>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</si>
  <si>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</si>
  <si>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</si>
  <si>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</si>
  <si>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</si>
  <si>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</si>
  <si>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</si>
  <si>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</si>
  <si>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</si>
  <si>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</si>
  <si>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</si>
  <si>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</si>
  <si>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</si>
  <si>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</si>
  <si>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</si>
  <si>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</si>
  <si>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</si>
  <si>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</si>
  <si>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</si>
  <si>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</si>
  <si>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</si>
  <si>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</si>
  <si>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</si>
  <si>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</si>
  <si>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</si>
  <si>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</si>
  <si>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</si>
  <si>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</si>
  <si>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</si>
  <si>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</si>
  <si>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</si>
  <si>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</si>
  <si>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</si>
  <si>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</si>
  <si>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</si>
  <si>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</si>
  <si>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</si>
  <si>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</si>
  <si>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</si>
  <si>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</si>
  <si>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</si>
  <si>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</si>
  <si>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</si>
  <si>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</si>
  <si>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</si>
  <si>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</si>
  <si>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</si>
  <si>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</si>
  <si>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</si>
  <si>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</si>
  <si>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</si>
  <si>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</si>
  <si>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</si>
  <si>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</si>
  <si>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</si>
  <si>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</si>
  <si>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</si>
  <si>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</si>
  <si>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</si>
  <si>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</si>
  <si>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</si>
  <si>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</si>
  <si>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</si>
  <si>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</si>
  <si>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</si>
  <si>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</si>
  <si>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</si>
  <si>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</si>
  <si>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</si>
  <si>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</si>
  <si>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</si>
  <si>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</si>
  <si>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</si>
  <si>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</si>
  <si>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</si>
  <si>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</si>
  <si>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</si>
  <si>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</si>
  <si>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</si>
  <si>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</si>
  <si>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</si>
  <si>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</si>
  <si>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</si>
  <si>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</si>
  <si>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</si>
  <si>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</si>
  <si>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</si>
  <si>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</si>
  <si>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</si>
  <si>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</si>
  <si>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</si>
  <si>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</si>
  <si>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</si>
  <si>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</si>
  <si>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</si>
  <si>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</si>
  <si>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</si>
  <si>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</si>
  <si>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</si>
  <si>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</si>
  <si>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</si>
  <si>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</si>
  <si>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</si>
  <si>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</si>
  <si>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</si>
  <si>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</si>
  <si>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</si>
  <si>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</si>
  <si>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</si>
  <si>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</si>
  <si>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</si>
  <si>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</si>
  <si>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</si>
  <si>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</si>
  <si>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</si>
  <si>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</si>
  <si>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</si>
  <si>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</si>
  <si>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</si>
  <si>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</si>
  <si>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</si>
  <si>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</si>
  <si>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</si>
  <si>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</si>
  <si>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</si>
  <si>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</si>
  <si>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</si>
  <si>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</si>
  <si>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</si>
  <si>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</si>
  <si>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</si>
  <si>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</si>
  <si>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</si>
  <si>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</si>
  <si>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</si>
  <si>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</si>
  <si>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</si>
  <si>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</si>
  <si>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</si>
  <si>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</si>
  <si>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</si>
  <si>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</si>
  <si>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</si>
  <si>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</si>
  <si>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</si>
  <si>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</si>
  <si>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</si>
  <si>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</si>
  <si>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</si>
  <si>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</si>
  <si>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</si>
  <si>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</si>
  <si>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</si>
  <si>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</si>
  <si>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</si>
  <si>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</si>
  <si>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</si>
  <si>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</si>
  <si>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</si>
  <si>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</si>
  <si>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</si>
  <si>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</si>
  <si>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</si>
  <si>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</si>
  <si>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</si>
  <si>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</si>
  <si>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</si>
  <si>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</si>
  <si>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</si>
  <si>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</si>
  <si>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</si>
  <si>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</si>
  <si>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</si>
  <si>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</si>
  <si>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</si>
  <si>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</si>
  <si>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</si>
  <si>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</si>
  <si>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</si>
  <si>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</si>
  <si>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</si>
  <si>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</si>
  <si>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</si>
  <si>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</si>
  <si>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</si>
  <si>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</si>
  <si>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</si>
  <si>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</si>
  <si>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</si>
  <si>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</si>
  <si>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</si>
  <si>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</si>
  <si>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</si>
  <si>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</si>
  <si>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</si>
  <si>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</si>
  <si>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</si>
  <si>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</si>
  <si>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</si>
  <si>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</si>
  <si>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</si>
  <si>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</si>
  <si>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</si>
  <si>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</si>
  <si>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</si>
  <si>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</si>
  <si>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</si>
  <si>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</si>
  <si>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</si>
  <si>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</si>
  <si>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</si>
  <si>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</si>
  <si>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</si>
  <si>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</si>
  <si>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</si>
  <si>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</si>
  <si>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</si>
  <si>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</si>
  <si>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</si>
  <si>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</si>
  <si>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</si>
  <si>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</si>
  <si>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</si>
  <si>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</si>
  <si>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</si>
  <si>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</si>
  <si>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</si>
  <si>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</si>
  <si>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</si>
  <si>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</si>
  <si>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</si>
  <si>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</si>
  <si>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</si>
  <si>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</si>
  <si>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</si>
  <si>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</si>
  <si>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</si>
  <si>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</si>
  <si>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</si>
  <si>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</si>
  <si>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</si>
  <si>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</si>
  <si>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</si>
  <si>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</si>
  <si>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</si>
  <si>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</si>
  <si>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</si>
  <si>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</si>
  <si>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</si>
  <si>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</si>
  <si>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</si>
  <si>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</si>
  <si>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</si>
  <si>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</si>
  <si>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</si>
  <si>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</si>
  <si>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</si>
  <si>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</si>
  <si>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</si>
  <si>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</si>
  <si>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</si>
  <si>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</si>
  <si>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</si>
  <si>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</si>
  <si>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</si>
  <si>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</si>
  <si>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</si>
  <si>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</si>
  <si>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</si>
  <si>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</si>
  <si>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</si>
  <si>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</si>
  <si>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</si>
  <si>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</si>
  <si>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</si>
  <si>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</si>
  <si>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</si>
  <si>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</si>
  <si>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</si>
  <si>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</si>
  <si>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</si>
  <si>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</si>
  <si>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</si>
  <si>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</si>
  <si>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</si>
  <si>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</si>
  <si>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</si>
  <si>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</si>
  <si>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</si>
  <si>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</si>
  <si>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</si>
  <si>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</si>
  <si>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</si>
  <si>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</si>
  <si>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</si>
  <si>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</si>
  <si>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</si>
  <si>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</si>
  <si>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</si>
  <si>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</si>
  <si>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</si>
  <si>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</si>
  <si>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</si>
  <si>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</si>
  <si>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</si>
  <si>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</si>
  <si>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</si>
  <si>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</si>
  <si>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</si>
  <si>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</si>
  <si>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</si>
  <si>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</si>
  <si>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</si>
  <si>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</si>
  <si>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</si>
  <si>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</si>
  <si>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</si>
  <si>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</si>
  <si>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</si>
  <si>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</si>
  <si>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</si>
  <si>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</si>
  <si>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</si>
  <si>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</si>
  <si>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</si>
  <si>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</si>
  <si>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</si>
  <si>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</si>
  <si>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</si>
  <si>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</si>
  <si>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</si>
  <si>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</si>
  <si>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</si>
  <si>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</si>
  <si>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</si>
  <si>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</si>
  <si>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</si>
  <si>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</si>
  <si>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</si>
  <si>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</si>
  <si>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</si>
  <si>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</si>
  <si>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</si>
  <si>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</si>
  <si>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</si>
  <si>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</si>
  <si>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</si>
  <si>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</si>
  <si>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</si>
  <si>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</si>
  <si>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</si>
  <si>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</si>
  <si>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</si>
  <si>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</si>
  <si>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</si>
  <si>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</si>
  <si>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</si>
  <si>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</si>
  <si>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</si>
  <si>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</si>
  <si>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</si>
  <si>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</si>
  <si>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Salamanca, Guanajuato.</t>
  </si>
  <si>
    <t>Correspondiente del 1 de Enero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</si>
</sst>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1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13414462.66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13414462.66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abSelected="1" topLeftCell="A4" workbookViewId="0">
      <selection activeCell="G18" sqref="G18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10844494.84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205267.68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198268.68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6999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10639227.16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28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59466555.659999996</v>
      </c>
      <c r="E36" s="34">
        <v>0</v>
      </c>
      <c r="F36" s="34">
        <f t="shared" si="0"/>
        <v>59466555.659999996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13496398.300000001</v>
      </c>
      <c r="E37" s="34">
        <v>-59548491.299999997</v>
      </c>
      <c r="F37" s="34">
        <f t="shared" si="0"/>
        <v>-46052093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5154796.1900000004</v>
      </c>
      <c r="E39" s="34">
        <v>-5154796.1900000004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-8341602.1100000003</v>
      </c>
      <c r="E40" s="34">
        <v>-5072860.55</v>
      </c>
      <c r="F40" s="34">
        <f t="shared" si="0"/>
        <v>-13414462.66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-59466555.659999996</v>
      </c>
      <c r="F41" s="34">
        <f t="shared" si="0"/>
        <v>-59466555.659999996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59466555.659999996</v>
      </c>
      <c r="E42" s="34">
        <v>-49788340.68</v>
      </c>
      <c r="F42" s="34">
        <f t="shared" si="0"/>
        <v>9678214.9799999967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47702742.539999999</v>
      </c>
      <c r="E44" s="34">
        <v>-8758896.6999999993</v>
      </c>
      <c r="F44" s="34">
        <f t="shared" si="0"/>
        <v>38943845.840000004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10844494.84</v>
      </c>
      <c r="E45" s="34">
        <v>-10844494.84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6580372.71</v>
      </c>
      <c r="E46" s="34">
        <v>-6580372.71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6580372.71</v>
      </c>
      <c r="E47" s="34">
        <v>4264122.13</v>
      </c>
      <c r="F47" s="34">
        <f t="shared" si="0"/>
        <v>10844494.84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309646.55</v>
      </c>
      <c r="D15" s="24">
        <v>309942.55</v>
      </c>
      <c r="E15" s="24">
        <v>312045.62</v>
      </c>
      <c r="F15" s="24">
        <v>317647.67</v>
      </c>
      <c r="G15" s="24">
        <v>317113.62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155813.17000000001</v>
      </c>
      <c r="D20" s="24">
        <v>155813.17000000001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42522.94</v>
      </c>
      <c r="D21" s="24">
        <v>42522.94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34422.97</v>
      </c>
      <c r="D23" s="24">
        <v>34422.97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428.95</v>
      </c>
      <c r="D24" s="24">
        <v>428.95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21153.759999999998</v>
      </c>
      <c r="D25" s="24">
        <v>21153.759999999998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25257.32</v>
      </c>
    </row>
    <row r="42" spans="1:8" x14ac:dyDescent="0.2">
      <c r="A42" s="22">
        <v>1151</v>
      </c>
      <c r="B42" s="20" t="s">
        <v>223</v>
      </c>
      <c r="C42" s="24">
        <v>25257.32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178119.1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178119.1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8934745.620000001</v>
      </c>
      <c r="D62" s="24">
        <f t="shared" ref="D62:E62" si="0">SUM(D63:D70)</f>
        <v>0</v>
      </c>
      <c r="E62" s="24">
        <f t="shared" si="0"/>
        <v>5922695.5199999996</v>
      </c>
    </row>
    <row r="63" spans="1:9" x14ac:dyDescent="0.2">
      <c r="A63" s="22">
        <v>1241</v>
      </c>
      <c r="B63" s="20" t="s">
        <v>237</v>
      </c>
      <c r="C63" s="24">
        <v>4611617.29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652090.21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133286.60999999999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3200299.74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5922695.5199999996</v>
      </c>
    </row>
    <row r="68" spans="1:9" x14ac:dyDescent="0.2">
      <c r="A68" s="22">
        <v>1246</v>
      </c>
      <c r="B68" s="20" t="s">
        <v>242</v>
      </c>
      <c r="C68" s="24">
        <v>310306.77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27145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166706.79999999999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25494.799999999999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141212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358830.32</v>
      </c>
      <c r="D110" s="24">
        <f>SUM(D111:D119)</f>
        <v>358830.32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6915.29</v>
      </c>
      <c r="D111" s="24">
        <f>C111</f>
        <v>6915.29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36098.21</v>
      </c>
      <c r="D112" s="24">
        <f t="shared" ref="D112:D119" si="1">C112</f>
        <v>36098.21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312927.08</v>
      </c>
      <c r="D117" s="24">
        <f t="shared" si="1"/>
        <v>312927.08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2889.74</v>
      </c>
      <c r="D119" s="24">
        <f t="shared" si="1"/>
        <v>2889.74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1101589.83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64695.35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64695.35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1036894.48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1036894.48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11978263.15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11978263.15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11978263.15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334609.68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334609.68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334609.68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10639227.16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10142576.68</v>
      </c>
      <c r="D99" s="53">
        <f>C99/$C$98</f>
        <v>0.9533189326131466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8849254.3900000006</v>
      </c>
      <c r="D100" s="53">
        <f t="shared" ref="D100:D163" si="0">C100/$C$98</f>
        <v>0.83175725613513463</v>
      </c>
      <c r="E100" s="49"/>
    </row>
    <row r="101" spans="1:5" x14ac:dyDescent="0.2">
      <c r="A101" s="51">
        <v>5111</v>
      </c>
      <c r="B101" s="49" t="s">
        <v>361</v>
      </c>
      <c r="C101" s="52">
        <v>6205300.3099999996</v>
      </c>
      <c r="D101" s="53">
        <f t="shared" si="0"/>
        <v>0.58324728071695764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286644.08</v>
      </c>
      <c r="D103" s="53">
        <f t="shared" si="0"/>
        <v>2.6942190037795941E-2</v>
      </c>
      <c r="E103" s="49"/>
    </row>
    <row r="104" spans="1:5" x14ac:dyDescent="0.2">
      <c r="A104" s="51">
        <v>5114</v>
      </c>
      <c r="B104" s="49" t="s">
        <v>364</v>
      </c>
      <c r="C104" s="52">
        <v>1192454.83</v>
      </c>
      <c r="D104" s="53">
        <f t="shared" si="0"/>
        <v>0.11208096340712026</v>
      </c>
      <c r="E104" s="49"/>
    </row>
    <row r="105" spans="1:5" x14ac:dyDescent="0.2">
      <c r="A105" s="51">
        <v>5115</v>
      </c>
      <c r="B105" s="49" t="s">
        <v>365</v>
      </c>
      <c r="C105" s="52">
        <v>856054.71</v>
      </c>
      <c r="D105" s="53">
        <f t="shared" si="0"/>
        <v>8.046211412972594E-2</v>
      </c>
      <c r="E105" s="49"/>
    </row>
    <row r="106" spans="1:5" x14ac:dyDescent="0.2">
      <c r="A106" s="51">
        <v>5116</v>
      </c>
      <c r="B106" s="49" t="s">
        <v>366</v>
      </c>
      <c r="C106" s="52">
        <v>308800.46000000002</v>
      </c>
      <c r="D106" s="53">
        <f t="shared" si="0"/>
        <v>2.9024707843534756E-2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612397.82999999996</v>
      </c>
      <c r="D107" s="53">
        <f t="shared" si="0"/>
        <v>5.7560367946876315E-2</v>
      </c>
      <c r="E107" s="49"/>
    </row>
    <row r="108" spans="1:5" x14ac:dyDescent="0.2">
      <c r="A108" s="51">
        <v>5121</v>
      </c>
      <c r="B108" s="49" t="s">
        <v>368</v>
      </c>
      <c r="C108" s="52">
        <v>116234.09</v>
      </c>
      <c r="D108" s="53">
        <f t="shared" si="0"/>
        <v>1.0925050123659545E-2</v>
      </c>
      <c r="E108" s="49"/>
    </row>
    <row r="109" spans="1:5" x14ac:dyDescent="0.2">
      <c r="A109" s="51">
        <v>5122</v>
      </c>
      <c r="B109" s="49" t="s">
        <v>369</v>
      </c>
      <c r="C109" s="52">
        <v>151372.65</v>
      </c>
      <c r="D109" s="53">
        <f t="shared" si="0"/>
        <v>1.4227786259617752E-2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39630.589999999997</v>
      </c>
      <c r="D111" s="53">
        <f t="shared" si="0"/>
        <v>3.7249500742871622E-3</v>
      </c>
      <c r="E111" s="49"/>
    </row>
    <row r="112" spans="1:5" x14ac:dyDescent="0.2">
      <c r="A112" s="51">
        <v>5125</v>
      </c>
      <c r="B112" s="49" t="s">
        <v>372</v>
      </c>
      <c r="C112" s="52">
        <v>53554.68</v>
      </c>
      <c r="D112" s="53">
        <f t="shared" si="0"/>
        <v>5.033700210984122E-3</v>
      </c>
      <c r="E112" s="49"/>
    </row>
    <row r="113" spans="1:5" x14ac:dyDescent="0.2">
      <c r="A113" s="51">
        <v>5126</v>
      </c>
      <c r="B113" s="49" t="s">
        <v>373</v>
      </c>
      <c r="C113" s="52">
        <v>210399.46</v>
      </c>
      <c r="D113" s="53">
        <f t="shared" si="0"/>
        <v>1.9775821761850602E-2</v>
      </c>
      <c r="E113" s="49"/>
    </row>
    <row r="114" spans="1:5" x14ac:dyDescent="0.2">
      <c r="A114" s="51">
        <v>5127</v>
      </c>
      <c r="B114" s="49" t="s">
        <v>374</v>
      </c>
      <c r="C114" s="52">
        <v>15823.64</v>
      </c>
      <c r="D114" s="53">
        <f t="shared" si="0"/>
        <v>1.4872922405014238E-3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25382.720000000001</v>
      </c>
      <c r="D116" s="53">
        <f t="shared" si="0"/>
        <v>2.385767275975711E-3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680924.46</v>
      </c>
      <c r="D117" s="53">
        <f t="shared" si="0"/>
        <v>6.4001308531135823E-2</v>
      </c>
      <c r="E117" s="49"/>
    </row>
    <row r="118" spans="1:5" x14ac:dyDescent="0.2">
      <c r="A118" s="51">
        <v>5131</v>
      </c>
      <c r="B118" s="49" t="s">
        <v>378</v>
      </c>
      <c r="C118" s="52">
        <v>121851.56</v>
      </c>
      <c r="D118" s="53">
        <f t="shared" si="0"/>
        <v>1.1453046181598777E-2</v>
      </c>
      <c r="E118" s="49"/>
    </row>
    <row r="119" spans="1:5" x14ac:dyDescent="0.2">
      <c r="A119" s="51">
        <v>5132</v>
      </c>
      <c r="B119" s="49" t="s">
        <v>379</v>
      </c>
      <c r="C119" s="52">
        <v>38280</v>
      </c>
      <c r="D119" s="53">
        <f t="shared" si="0"/>
        <v>3.5980057032638825E-3</v>
      </c>
      <c r="E119" s="49"/>
    </row>
    <row r="120" spans="1:5" x14ac:dyDescent="0.2">
      <c r="A120" s="51">
        <v>5133</v>
      </c>
      <c r="B120" s="49" t="s">
        <v>380</v>
      </c>
      <c r="C120" s="52">
        <v>13795.9</v>
      </c>
      <c r="D120" s="53">
        <f t="shared" si="0"/>
        <v>1.2967013291969225E-3</v>
      </c>
      <c r="E120" s="49"/>
    </row>
    <row r="121" spans="1:5" x14ac:dyDescent="0.2">
      <c r="A121" s="51">
        <v>5134</v>
      </c>
      <c r="B121" s="49" t="s">
        <v>381</v>
      </c>
      <c r="C121" s="52">
        <v>9056.1299999999992</v>
      </c>
      <c r="D121" s="53">
        <f t="shared" si="0"/>
        <v>8.5120186492944469E-4</v>
      </c>
      <c r="E121" s="49"/>
    </row>
    <row r="122" spans="1:5" x14ac:dyDescent="0.2">
      <c r="A122" s="51">
        <v>5135</v>
      </c>
      <c r="B122" s="49" t="s">
        <v>382</v>
      </c>
      <c r="C122" s="52">
        <v>121456.96000000001</v>
      </c>
      <c r="D122" s="53">
        <f t="shared" si="0"/>
        <v>1.1415957021449668E-2</v>
      </c>
      <c r="E122" s="49"/>
    </row>
    <row r="123" spans="1:5" x14ac:dyDescent="0.2">
      <c r="A123" s="51">
        <v>5136</v>
      </c>
      <c r="B123" s="49" t="s">
        <v>383</v>
      </c>
      <c r="C123" s="52">
        <v>4154</v>
      </c>
      <c r="D123" s="53">
        <f t="shared" si="0"/>
        <v>3.9044189371364074E-4</v>
      </c>
      <c r="E123" s="49"/>
    </row>
    <row r="124" spans="1:5" x14ac:dyDescent="0.2">
      <c r="A124" s="51">
        <v>5137</v>
      </c>
      <c r="B124" s="49" t="s">
        <v>384</v>
      </c>
      <c r="C124" s="52">
        <v>2654</v>
      </c>
      <c r="D124" s="53">
        <f t="shared" si="0"/>
        <v>2.4945420941646667E-4</v>
      </c>
      <c r="E124" s="49"/>
    </row>
    <row r="125" spans="1:5" x14ac:dyDescent="0.2">
      <c r="A125" s="51">
        <v>5138</v>
      </c>
      <c r="B125" s="49" t="s">
        <v>385</v>
      </c>
      <c r="C125" s="52">
        <v>166995.87</v>
      </c>
      <c r="D125" s="53">
        <f t="shared" si="0"/>
        <v>1.5696240665661283E-2</v>
      </c>
      <c r="E125" s="49"/>
    </row>
    <row r="126" spans="1:5" x14ac:dyDescent="0.2">
      <c r="A126" s="51">
        <v>5139</v>
      </c>
      <c r="B126" s="49" t="s">
        <v>386</v>
      </c>
      <c r="C126" s="52">
        <v>202680.04</v>
      </c>
      <c r="D126" s="53">
        <f t="shared" si="0"/>
        <v>1.9050259661905742E-2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496650.48</v>
      </c>
      <c r="D127" s="53">
        <f t="shared" si="0"/>
        <v>4.6681067386853313E-2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496650.48</v>
      </c>
      <c r="D137" s="53">
        <f t="shared" si="0"/>
        <v>4.6681067386853313E-2</v>
      </c>
      <c r="E137" s="49"/>
    </row>
    <row r="138" spans="1:5" x14ac:dyDescent="0.2">
      <c r="A138" s="51">
        <v>5241</v>
      </c>
      <c r="B138" s="49" t="s">
        <v>396</v>
      </c>
      <c r="C138" s="52">
        <v>496650.48</v>
      </c>
      <c r="D138" s="53">
        <f t="shared" si="0"/>
        <v>4.6681067386853313E-2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2775235.5</v>
      </c>
    </row>
    <row r="15" spans="1:5" x14ac:dyDescent="0.2">
      <c r="A15" s="33">
        <v>3220</v>
      </c>
      <c r="B15" s="29" t="s">
        <v>469</v>
      </c>
      <c r="C15" s="34">
        <v>8645969.75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20158.5</v>
      </c>
      <c r="D8" s="34">
        <v>0</v>
      </c>
    </row>
    <row r="9" spans="1:5" x14ac:dyDescent="0.2">
      <c r="A9" s="33">
        <v>1112</v>
      </c>
      <c r="B9" s="29" t="s">
        <v>483</v>
      </c>
      <c r="C9" s="34">
        <v>7910527.5800000001</v>
      </c>
      <c r="D9" s="34">
        <v>6836411.7800000003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7930686.0800000001</v>
      </c>
      <c r="D15" s="123">
        <f>SUM(D8:D14)</f>
        <v>6836411.7800000003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205267.68</v>
      </c>
      <c r="D28" s="123">
        <f>SUM(D29:D36)</f>
        <v>205267.68</v>
      </c>
    </row>
    <row r="29" spans="1:4" x14ac:dyDescent="0.2">
      <c r="A29" s="33">
        <v>1241</v>
      </c>
      <c r="B29" s="29" t="s">
        <v>237</v>
      </c>
      <c r="C29" s="34">
        <v>198268.68</v>
      </c>
      <c r="D29" s="34">
        <v>198268.68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6999</v>
      </c>
      <c r="D34" s="34">
        <v>6999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205267.68</v>
      </c>
      <c r="D43" s="123">
        <f>D20+D28+D37</f>
        <v>205267.68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2775235.5</v>
      </c>
      <c r="D47" s="123">
        <v>3406511.04</v>
      </c>
    </row>
    <row r="48" spans="1:5" x14ac:dyDescent="0.2">
      <c r="A48" s="33"/>
      <c r="B48" s="124" t="s">
        <v>617</v>
      </c>
      <c r="C48" s="123">
        <f>C51+C63+C91+C94+C49</f>
        <v>0</v>
      </c>
      <c r="D48" s="123">
        <f>D51+D63+D91+D94+D49</f>
        <v>1762257.05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804112.17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804112.17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788710.89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15401.28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0</v>
      </c>
      <c r="D94" s="123">
        <f>SUM(D95:D99)</f>
        <v>958144.88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796838.67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45127.21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116179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2775235.5</v>
      </c>
      <c r="D122" s="123">
        <f>D47+D48+D100-D106-D109</f>
        <v>5168768.09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2023-04-28T04:06:36Z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